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6_防災班\120_海岸保全施設整備事業　那賀川左岸地区\R7年度\03_工事\01_Ｒ７阿耕　海岸保全　那賀川左岸　海岸４工事（担い手確保型）\00_当初\★ＰＰＩ\見積参考資料（元データ）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工事費内訳書!$A$1:$G$155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工事費内訳書!$G$155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55"/>
  <c r="G154"/>
  <c r="G151"/>
  <c r="G150"/>
  <c r="G149"/>
  <c r="G146"/>
  <c r="G144"/>
  <c r="G143"/>
  <c r="G136"/>
  <c r="G134"/>
  <c r="G132"/>
  <c r="G130"/>
  <c r="G129"/>
  <c r="G128"/>
  <c r="G125"/>
  <c r="G121"/>
  <c r="G117"/>
  <c r="G112"/>
  <c r="G101"/>
  <c r="G100"/>
  <c r="G93"/>
  <c r="G88"/>
  <c r="G87"/>
  <c r="G82"/>
  <c r="G80"/>
  <c r="G79"/>
  <c r="G74"/>
  <c r="G68"/>
  <c r="G56"/>
  <c r="G44"/>
  <c r="G38"/>
  <c r="G37"/>
  <c r="G34"/>
  <c r="G33"/>
  <c r="G31"/>
  <c r="G29"/>
  <c r="G22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<sst xmlns="http://schemas.openxmlformats.org/spreadsheetml/2006/main">
  <si>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</si>
  <si>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</si>
  <si>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</si>
  <si>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</si>
  <si>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</si>
  <si>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海岸保全　那賀川左岸　海岸４工事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</si>
  <si>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</si>
  <si>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</si>
  <si>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</si>
  <si>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</si>
  <si>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</si>
  <si>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</si>
  <si>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</si>
  <si>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</si>
  <si>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</si>
  <si>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</si>
  <si>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</si>
  <si>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</si>
  <si>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</t>
  </si>
  <si>
    <t>m3</t>
  </si>
  <si>
    <t>床掘り
_x000d_</t>
  </si>
  <si>
    <t>土砂等運搬
_x000d_</t>
  </si>
  <si>
    <t>基礎捨石
_x000d_</t>
  </si>
  <si>
    <t>表面均し
_x000d_</t>
  </si>
  <si>
    <t>㎡</t>
  </si>
  <si>
    <t>吸出し防止材
_x000d_合繊不織布,厚10mm,9.8KN/m</t>
  </si>
  <si>
    <t>安定シート
_x000d_漏洩防止シート</t>
  </si>
  <si>
    <t>盛土工
_x000d_</t>
  </si>
  <si>
    <t>土砂等運搬
_x000d_島尻</t>
  </si>
  <si>
    <t>土砂等運搬
_x000d_辰巳</t>
  </si>
  <si>
    <t>土砂等運搬
_x000d_七見</t>
  </si>
  <si>
    <t>盛土工
_x000d_Ｂ＜2.5m</t>
  </si>
  <si>
    <t>盛土工
_x000d_2.5m≦Ｂ≦4.0m</t>
  </si>
  <si>
    <t>盛土工
_x000d_4.0m≦Ｂ</t>
  </si>
  <si>
    <t>整形仕上げ工
_x000d_</t>
  </si>
  <si>
    <t>法面整形
_x000d_</t>
  </si>
  <si>
    <t>残土処理工
_x000d_</t>
  </si>
  <si>
    <t>残土運搬・処分
_x000d_</t>
  </si>
  <si>
    <t>構造物撤去工
_x000d_</t>
  </si>
  <si>
    <t>構造物取壊し工
_x000d_</t>
  </si>
  <si>
    <t>コンクリート構造物取壊し
_x000d_無筋</t>
  </si>
  <si>
    <t>産業廃棄物運搬・処理
_x000d_無筋コンクリート</t>
  </si>
  <si>
    <t>擁壁工
_x000d_</t>
  </si>
  <si>
    <t>作業土工
_x000d_</t>
  </si>
  <si>
    <t>路体（築堤）盛土・埋戻
_x000d_</t>
  </si>
  <si>
    <t>基面整正
_x000d_</t>
  </si>
  <si>
    <t>現場打ち擁壁工
_x000d_1号護岸擁壁工</t>
  </si>
  <si>
    <t>コンクリート
_x000d_18-8-40(高炉B),W/C=60%</t>
  </si>
  <si>
    <t>型枠
_x000d_</t>
  </si>
  <si>
    <t>コンクリート
_x000d_24-12-25(20)(高炉B),W/C=55%</t>
  </si>
  <si>
    <t>鉄筋
_x000d_SD345,D25</t>
  </si>
  <si>
    <t>ton</t>
  </si>
  <si>
    <t>鉄筋
_x000d_SD345,D22</t>
  </si>
  <si>
    <t>鉄筋
_x000d_SD345,D16</t>
  </si>
  <si>
    <t>鉄筋
_x000d_SD345,D13</t>
  </si>
  <si>
    <t>目地板
_x000d_</t>
  </si>
  <si>
    <t>止水板
_x000d_</t>
  </si>
  <si>
    <t>ｍ</t>
  </si>
  <si>
    <t>ダウエルバー
_x000d_</t>
  </si>
  <si>
    <t>本</t>
  </si>
  <si>
    <t>現場打ち擁壁工
_x000d_取付護岸工</t>
  </si>
  <si>
    <t>基礎砕石
_x000d_17.5cmを超え20.0cm以下</t>
  </si>
  <si>
    <t>ダウエルバー用キャップ
_x000d_</t>
  </si>
  <si>
    <t>コンクリートはつり
_x000d_</t>
  </si>
  <si>
    <t>コンクリート削孔
_x000d_</t>
  </si>
  <si>
    <t>孔</t>
  </si>
  <si>
    <t>樹脂製アンカー
_x000d_</t>
  </si>
  <si>
    <t>現場打ち擁壁工
_x000d_取付擁壁工</t>
  </si>
  <si>
    <t>現場打ち擁壁工
_x000d_川裏基礎工</t>
  </si>
  <si>
    <t>基礎砕石
_x000d_12.5cmを超え17.5cm以下</t>
  </si>
  <si>
    <t>裏法面被覆工
_x000d_</t>
  </si>
  <si>
    <t>法覆護岸工
_x000d_</t>
  </si>
  <si>
    <t>天端保護工
_x000d_</t>
  </si>
  <si>
    <t>排水構造物工
_x000d_</t>
  </si>
  <si>
    <t>堤脚水路工
_x000d_</t>
  </si>
  <si>
    <t>床版工
_x000d_</t>
  </si>
  <si>
    <t>緩衝材
_x000d_</t>
  </si>
  <si>
    <t>支保工
_x000d_パイプサポート支保</t>
  </si>
  <si>
    <t>付帯施設工
_x000d_</t>
  </si>
  <si>
    <t>階段工
_x000d_</t>
  </si>
  <si>
    <t>吸出し防止材
_x000d_合繊不織布　厚10mm　9.8KN/m</t>
  </si>
  <si>
    <t>転落防止柵
_x000d_H=1100、構造物用</t>
  </si>
  <si>
    <t>平張工
_x000d_</t>
  </si>
  <si>
    <t>単粒砕石
_x000d_4号</t>
  </si>
  <si>
    <t>舗装工
_x000d_</t>
  </si>
  <si>
    <t>下層路盤（車道・路肩部）
_x000d_</t>
  </si>
  <si>
    <t>上層路盤（車道・路肩部）
_x000d_</t>
  </si>
  <si>
    <t>表層（車道・路肩部）
_x000d_</t>
  </si>
  <si>
    <t>フェンス工
_x000d_</t>
  </si>
  <si>
    <t>飛砂防止フェンス
_x000d_主桁</t>
  </si>
  <si>
    <t>飛砂防止フェンス
_x000d_パネル</t>
  </si>
  <si>
    <t>コンクリート基礎
_x000d_</t>
  </si>
  <si>
    <t>基</t>
  </si>
  <si>
    <t>転落防止柵工
_x000d_</t>
  </si>
  <si>
    <t>転落防止柵
_x000d_H=1100、土中用</t>
  </si>
  <si>
    <t>直接工事費（仮設工）
_x000d_</t>
  </si>
  <si>
    <t>仮設工
_x000d_</t>
  </si>
  <si>
    <t>安全費
_x000d_</t>
  </si>
  <si>
    <t>交通誘導警備員
_x000d_</t>
  </si>
  <si>
    <t>人</t>
  </si>
  <si>
    <t>足場工
_x000d_</t>
  </si>
  <si>
    <t>排水処理工
_x000d_</t>
  </si>
  <si>
    <t>排水ポンプ
_x000d_</t>
  </si>
  <si>
    <t>仮設ヤード復旧工
_x000d_</t>
  </si>
  <si>
    <t>床掘り
_x000d_土砂(迂回路路盤材)</t>
  </si>
  <si>
    <t>床掘り
_x000d_土砂(仮設盛土材)</t>
  </si>
  <si>
    <t>床掘り
_x000d_砂(仮設盛土材)</t>
  </si>
  <si>
    <t>安定シート
_x000d_</t>
  </si>
  <si>
    <t>産業廃棄物処理工
_x000d_土木シート</t>
  </si>
  <si>
    <t>水田復旧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</si>
  <si>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</si>
  <si>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</si>
  <si>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</si>
  <si>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</si>
  <si>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</si>
  <si>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</si>
  <si>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</si>
  <si>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</si>
  <si>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土壌分析
_x000d_</t>
  </si>
  <si>
    <t>土質試験
_x000d_堤体盛土用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</si>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</sst>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+G11+G143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+G12+G128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+G13+G33+G37+G79+G87+G100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+G14+G22+G29+G31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+G15+G16+G17+G18+G19+G20+G21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370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20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390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190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24</v>
      </c>
      <c r="F19" s="18">
        <v>240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24</v>
      </c>
      <c r="F20" s="18">
        <v>80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24</v>
      </c>
      <c r="F21" s="18">
        <v>140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15" t="s">
        <v>27</v>
      </c>
      <c r="D22" s="16"/>
      <c r="E22" s="17" t="s">
        <v>13</v>
      </c>
      <c r="F22" s="18">
        <v>1</v>
      </c>
      <c r="G22" s="19">
        <f>+G23+G24+G25+G26+G27+G28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28</v>
      </c>
      <c r="E23" s="17" t="s">
        <v>19</v>
      </c>
      <c r="F23" s="18">
        <v>270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19</v>
      </c>
      <c r="F24" s="18">
        <v>600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19</v>
      </c>
      <c r="F25" s="18">
        <v>3500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19</v>
      </c>
      <c r="F26" s="18">
        <v>50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19</v>
      </c>
      <c r="F27" s="18">
        <v>290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19</v>
      </c>
      <c r="F28" s="18">
        <v>3600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24</v>
      </c>
      <c r="F30" s="18">
        <v>1200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36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37</v>
      </c>
      <c r="E32" s="17" t="s">
        <v>19</v>
      </c>
      <c r="F32" s="18">
        <v>1300</v>
      </c>
      <c r="G32" s="25"/>
      <c r="H32" s="20"/>
      <c r="I32" s="21">
        <v>23</v>
      </c>
      <c r="J32" s="21">
        <v>4</v>
      </c>
    </row>
    <row r="33" ht="42" customHeight="1">
      <c r="A33" s="22"/>
      <c r="B33" s="15" t="s">
        <v>38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+G35+G36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19</v>
      </c>
      <c r="F35" s="18">
        <v>51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19</v>
      </c>
      <c r="F36" s="18">
        <v>51</v>
      </c>
      <c r="G36" s="25"/>
      <c r="H36" s="20"/>
      <c r="I36" s="21">
        <v>27</v>
      </c>
      <c r="J36" s="21">
        <v>4</v>
      </c>
    </row>
    <row r="37" ht="42" customHeight="1">
      <c r="A37" s="22"/>
      <c r="B37" s="15" t="s">
        <v>42</v>
      </c>
      <c r="C37" s="15"/>
      <c r="D37" s="16"/>
      <c r="E37" s="17" t="s">
        <v>13</v>
      </c>
      <c r="F37" s="18">
        <v>1</v>
      </c>
      <c r="G37" s="19">
        <f>+G38+G44+G56+G68+G74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43</v>
      </c>
      <c r="D38" s="16"/>
      <c r="E38" s="17" t="s">
        <v>13</v>
      </c>
      <c r="F38" s="18">
        <v>1</v>
      </c>
      <c r="G38" s="19">
        <f>+G39+G40+G41+G42+G43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20</v>
      </c>
      <c r="E39" s="17" t="s">
        <v>19</v>
      </c>
      <c r="F39" s="18">
        <v>650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19</v>
      </c>
      <c r="F40" s="18">
        <v>330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20</v>
      </c>
      <c r="E41" s="17" t="s">
        <v>19</v>
      </c>
      <c r="F41" s="18">
        <v>120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44</v>
      </c>
      <c r="E42" s="17" t="s">
        <v>19</v>
      </c>
      <c r="F42" s="18">
        <v>60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24</v>
      </c>
      <c r="F43" s="18">
        <v>50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15" t="s">
        <v>46</v>
      </c>
      <c r="D44" s="16"/>
      <c r="E44" s="17" t="s">
        <v>13</v>
      </c>
      <c r="F44" s="18">
        <v>1</v>
      </c>
      <c r="G44" s="19">
        <f>+G45+G46+G47+G48+G49+G50+G51+G52+G53+G54+G55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47</v>
      </c>
      <c r="E45" s="17" t="s">
        <v>19</v>
      </c>
      <c r="F45" s="18">
        <v>26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48</v>
      </c>
      <c r="E46" s="17" t="s">
        <v>24</v>
      </c>
      <c r="F46" s="18">
        <v>15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49</v>
      </c>
      <c r="E47" s="17" t="s">
        <v>19</v>
      </c>
      <c r="F47" s="18">
        <v>209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24</v>
      </c>
      <c r="F48" s="18">
        <v>465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50</v>
      </c>
      <c r="E49" s="17" t="s">
        <v>51</v>
      </c>
      <c r="F49" s="18">
        <v>3.6699999999999999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52</v>
      </c>
      <c r="E50" s="17" t="s">
        <v>51</v>
      </c>
      <c r="F50" s="18">
        <v>10.4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53</v>
      </c>
      <c r="E51" s="17" t="s">
        <v>51</v>
      </c>
      <c r="F51" s="18">
        <v>2.02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54</v>
      </c>
      <c r="E52" s="17" t="s">
        <v>51</v>
      </c>
      <c r="F52" s="18">
        <v>2.7599999999999998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55</v>
      </c>
      <c r="E53" s="17" t="s">
        <v>24</v>
      </c>
      <c r="F53" s="18">
        <v>21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56</v>
      </c>
      <c r="E54" s="17" t="s">
        <v>57</v>
      </c>
      <c r="F54" s="18">
        <v>22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58</v>
      </c>
      <c r="E55" s="17" t="s">
        <v>59</v>
      </c>
      <c r="F55" s="18">
        <v>45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15" t="s">
        <v>60</v>
      </c>
      <c r="D56" s="16"/>
      <c r="E56" s="17" t="s">
        <v>13</v>
      </c>
      <c r="F56" s="18">
        <v>1</v>
      </c>
      <c r="G56" s="19">
        <f>+G57+G58+G59+G60+G61+G62+G63+G64+G65+G66+G67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61</v>
      </c>
      <c r="E57" s="17" t="s">
        <v>24</v>
      </c>
      <c r="F57" s="18">
        <v>10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47</v>
      </c>
      <c r="E58" s="17" t="s">
        <v>19</v>
      </c>
      <c r="F58" s="18">
        <v>69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48</v>
      </c>
      <c r="E59" s="17" t="s">
        <v>24</v>
      </c>
      <c r="F59" s="18">
        <v>62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53</v>
      </c>
      <c r="E60" s="17" t="s">
        <v>51</v>
      </c>
      <c r="F60" s="18">
        <v>0.034000000000000002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55</v>
      </c>
      <c r="E61" s="17" t="s">
        <v>24</v>
      </c>
      <c r="F61" s="18">
        <v>4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56</v>
      </c>
      <c r="E62" s="17" t="s">
        <v>57</v>
      </c>
      <c r="F62" s="18">
        <v>6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58</v>
      </c>
      <c r="E63" s="17" t="s">
        <v>59</v>
      </c>
      <c r="F63" s="18">
        <v>11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62</v>
      </c>
      <c r="E64" s="17" t="s">
        <v>59</v>
      </c>
      <c r="F64" s="18">
        <v>11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63</v>
      </c>
      <c r="E65" s="17" t="s">
        <v>24</v>
      </c>
      <c r="F65" s="18">
        <v>24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64</v>
      </c>
      <c r="E66" s="17" t="s">
        <v>65</v>
      </c>
      <c r="F66" s="18">
        <v>48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66</v>
      </c>
      <c r="E67" s="17" t="s">
        <v>59</v>
      </c>
      <c r="F67" s="18">
        <v>48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15" t="s">
        <v>67</v>
      </c>
      <c r="D68" s="16"/>
      <c r="E68" s="17" t="s">
        <v>13</v>
      </c>
      <c r="F68" s="18">
        <v>1</v>
      </c>
      <c r="G68" s="19">
        <f>+G69+G70+G71+G72+G73</f>
        <v>0</v>
      </c>
      <c r="H68" s="20"/>
      <c r="I68" s="21">
        <v>59</v>
      </c>
      <c r="J68" s="21">
        <v>3</v>
      </c>
    </row>
    <row r="69" ht="42" customHeight="1">
      <c r="A69" s="22"/>
      <c r="B69" s="23"/>
      <c r="C69" s="23"/>
      <c r="D69" s="24" t="s">
        <v>61</v>
      </c>
      <c r="E69" s="17" t="s">
        <v>24</v>
      </c>
      <c r="F69" s="18">
        <v>7.0999999999999996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47</v>
      </c>
      <c r="E70" s="17" t="s">
        <v>19</v>
      </c>
      <c r="F70" s="18">
        <v>13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48</v>
      </c>
      <c r="E71" s="17" t="s">
        <v>24</v>
      </c>
      <c r="F71" s="18">
        <v>27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55</v>
      </c>
      <c r="E72" s="17" t="s">
        <v>24</v>
      </c>
      <c r="F72" s="18">
        <v>3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56</v>
      </c>
      <c r="E73" s="17" t="s">
        <v>57</v>
      </c>
      <c r="F73" s="18">
        <v>2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15" t="s">
        <v>68</v>
      </c>
      <c r="D74" s="16"/>
      <c r="E74" s="17" t="s">
        <v>13</v>
      </c>
      <c r="F74" s="18">
        <v>1</v>
      </c>
      <c r="G74" s="19">
        <f>+G75+G76+G77+G78</f>
        <v>0</v>
      </c>
      <c r="H74" s="20"/>
      <c r="I74" s="21">
        <v>65</v>
      </c>
      <c r="J74" s="21">
        <v>3</v>
      </c>
    </row>
    <row r="75" ht="42" customHeight="1">
      <c r="A75" s="22"/>
      <c r="B75" s="23"/>
      <c r="C75" s="23"/>
      <c r="D75" s="24" t="s">
        <v>69</v>
      </c>
      <c r="E75" s="17" t="s">
        <v>24</v>
      </c>
      <c r="F75" s="18">
        <v>54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47</v>
      </c>
      <c r="E76" s="17" t="s">
        <v>19</v>
      </c>
      <c r="F76" s="18">
        <v>44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48</v>
      </c>
      <c r="E77" s="17" t="s">
        <v>24</v>
      </c>
      <c r="F77" s="18">
        <v>113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55</v>
      </c>
      <c r="E78" s="17" t="s">
        <v>24</v>
      </c>
      <c r="F78" s="18">
        <v>5</v>
      </c>
      <c r="G78" s="25"/>
      <c r="H78" s="20"/>
      <c r="I78" s="21">
        <v>69</v>
      </c>
      <c r="J78" s="21">
        <v>4</v>
      </c>
    </row>
    <row r="79" ht="42" customHeight="1">
      <c r="A79" s="22"/>
      <c r="B79" s="15" t="s">
        <v>70</v>
      </c>
      <c r="C79" s="15"/>
      <c r="D79" s="16"/>
      <c r="E79" s="17" t="s">
        <v>13</v>
      </c>
      <c r="F79" s="18">
        <v>1</v>
      </c>
      <c r="G79" s="19">
        <f>+G80+G82</f>
        <v>0</v>
      </c>
      <c r="H79" s="20"/>
      <c r="I79" s="21">
        <v>70</v>
      </c>
      <c r="J79" s="21">
        <v>2</v>
      </c>
    </row>
    <row r="80" ht="42" customHeight="1">
      <c r="A80" s="22"/>
      <c r="B80" s="23"/>
      <c r="C80" s="15" t="s">
        <v>71</v>
      </c>
      <c r="D80" s="16"/>
      <c r="E80" s="17" t="s">
        <v>13</v>
      </c>
      <c r="F80" s="18">
        <v>1</v>
      </c>
      <c r="G80" s="19">
        <f>+G81</f>
        <v>0</v>
      </c>
      <c r="H80" s="20"/>
      <c r="I80" s="21">
        <v>71</v>
      </c>
      <c r="J80" s="21">
        <v>3</v>
      </c>
    </row>
    <row r="81" ht="42" customHeight="1">
      <c r="A81" s="22"/>
      <c r="B81" s="23"/>
      <c r="C81" s="23"/>
      <c r="D81" s="24" t="s">
        <v>71</v>
      </c>
      <c r="E81" s="17" t="s">
        <v>24</v>
      </c>
      <c r="F81" s="18">
        <v>1373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15" t="s">
        <v>72</v>
      </c>
      <c r="D82" s="16"/>
      <c r="E82" s="17" t="s">
        <v>13</v>
      </c>
      <c r="F82" s="18">
        <v>1</v>
      </c>
      <c r="G82" s="19">
        <f>+G83+G84+G85+G86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61</v>
      </c>
      <c r="E83" s="17" t="s">
        <v>24</v>
      </c>
      <c r="F83" s="18">
        <v>76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47</v>
      </c>
      <c r="E84" s="17" t="s">
        <v>19</v>
      </c>
      <c r="F84" s="18">
        <v>15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48</v>
      </c>
      <c r="E85" s="17" t="s">
        <v>24</v>
      </c>
      <c r="F85" s="18">
        <v>35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55</v>
      </c>
      <c r="E86" s="17" t="s">
        <v>24</v>
      </c>
      <c r="F86" s="18">
        <v>2</v>
      </c>
      <c r="G86" s="25"/>
      <c r="H86" s="20"/>
      <c r="I86" s="21">
        <v>77</v>
      </c>
      <c r="J86" s="21">
        <v>4</v>
      </c>
    </row>
    <row r="87" ht="42" customHeight="1">
      <c r="A87" s="22"/>
      <c r="B87" s="15" t="s">
        <v>73</v>
      </c>
      <c r="C87" s="15"/>
      <c r="D87" s="16"/>
      <c r="E87" s="17" t="s">
        <v>13</v>
      </c>
      <c r="F87" s="18">
        <v>1</v>
      </c>
      <c r="G87" s="19">
        <f>+G88+G93</f>
        <v>0</v>
      </c>
      <c r="H87" s="20"/>
      <c r="I87" s="21">
        <v>78</v>
      </c>
      <c r="J87" s="21">
        <v>2</v>
      </c>
    </row>
    <row r="88" ht="42" customHeight="1">
      <c r="A88" s="22"/>
      <c r="B88" s="23"/>
      <c r="C88" s="15" t="s">
        <v>74</v>
      </c>
      <c r="D88" s="16"/>
      <c r="E88" s="17" t="s">
        <v>13</v>
      </c>
      <c r="F88" s="18">
        <v>1</v>
      </c>
      <c r="G88" s="19">
        <f>+G89+G90+G91+G92</f>
        <v>0</v>
      </c>
      <c r="H88" s="20"/>
      <c r="I88" s="21">
        <v>79</v>
      </c>
      <c r="J88" s="21">
        <v>3</v>
      </c>
    </row>
    <row r="89" ht="42" customHeight="1">
      <c r="A89" s="22"/>
      <c r="B89" s="23"/>
      <c r="C89" s="23"/>
      <c r="D89" s="24" t="s">
        <v>69</v>
      </c>
      <c r="E89" s="17" t="s">
        <v>24</v>
      </c>
      <c r="F89" s="18">
        <v>40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47</v>
      </c>
      <c r="E90" s="17" t="s">
        <v>19</v>
      </c>
      <c r="F90" s="18">
        <v>6.2999999999999998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48</v>
      </c>
      <c r="E91" s="17" t="s">
        <v>24</v>
      </c>
      <c r="F91" s="18">
        <v>47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55</v>
      </c>
      <c r="E92" s="17" t="s">
        <v>24</v>
      </c>
      <c r="F92" s="18">
        <v>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15" t="s">
        <v>75</v>
      </c>
      <c r="D93" s="16"/>
      <c r="E93" s="17" t="s">
        <v>13</v>
      </c>
      <c r="F93" s="18">
        <v>1</v>
      </c>
      <c r="G93" s="19">
        <f>+G94+G95+G96+G97+G98+G99</f>
        <v>0</v>
      </c>
      <c r="H93" s="20"/>
      <c r="I93" s="21">
        <v>84</v>
      </c>
      <c r="J93" s="21">
        <v>3</v>
      </c>
    </row>
    <row r="94" ht="42" customHeight="1">
      <c r="A94" s="22"/>
      <c r="B94" s="23"/>
      <c r="C94" s="23"/>
      <c r="D94" s="24" t="s">
        <v>47</v>
      </c>
      <c r="E94" s="17" t="s">
        <v>19</v>
      </c>
      <c r="F94" s="18">
        <v>0.40000000000000002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48</v>
      </c>
      <c r="E95" s="17" t="s">
        <v>24</v>
      </c>
      <c r="F95" s="18">
        <v>2.3999999999999999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54</v>
      </c>
      <c r="E96" s="17" t="s">
        <v>51</v>
      </c>
      <c r="F96" s="18">
        <v>0.023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55</v>
      </c>
      <c r="E97" s="17" t="s">
        <v>24</v>
      </c>
      <c r="F97" s="18">
        <v>1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76</v>
      </c>
      <c r="E98" s="17" t="s">
        <v>24</v>
      </c>
      <c r="F98" s="18">
        <v>1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77</v>
      </c>
      <c r="E99" s="17" t="s">
        <v>13</v>
      </c>
      <c r="F99" s="18">
        <v>1</v>
      </c>
      <c r="G99" s="25"/>
      <c r="H99" s="20"/>
      <c r="I99" s="21">
        <v>90</v>
      </c>
      <c r="J99" s="21">
        <v>4</v>
      </c>
    </row>
    <row r="100" ht="42" customHeight="1">
      <c r="A100" s="22"/>
      <c r="B100" s="15" t="s">
        <v>78</v>
      </c>
      <c r="C100" s="15"/>
      <c r="D100" s="16"/>
      <c r="E100" s="17" t="s">
        <v>13</v>
      </c>
      <c r="F100" s="18">
        <v>1</v>
      </c>
      <c r="G100" s="19">
        <f>+G101+G112+G117+G121+G125</f>
        <v>0</v>
      </c>
      <c r="H100" s="20"/>
      <c r="I100" s="21">
        <v>91</v>
      </c>
      <c r="J100" s="21">
        <v>2</v>
      </c>
    </row>
    <row r="101" ht="42" customHeight="1">
      <c r="A101" s="22"/>
      <c r="B101" s="23"/>
      <c r="C101" s="15" t="s">
        <v>79</v>
      </c>
      <c r="D101" s="16"/>
      <c r="E101" s="17" t="s">
        <v>13</v>
      </c>
      <c r="F101" s="18">
        <v>1</v>
      </c>
      <c r="G101" s="19">
        <f>+G102+G103+G104+G105+G106+G107+G108+G109+G110+G111</f>
        <v>0</v>
      </c>
      <c r="H101" s="20"/>
      <c r="I101" s="21">
        <v>92</v>
      </c>
      <c r="J101" s="21">
        <v>3</v>
      </c>
    </row>
    <row r="102" ht="42" customHeight="1">
      <c r="A102" s="22"/>
      <c r="B102" s="23"/>
      <c r="C102" s="23"/>
      <c r="D102" s="24" t="s">
        <v>61</v>
      </c>
      <c r="E102" s="17" t="s">
        <v>24</v>
      </c>
      <c r="F102" s="18">
        <v>47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47</v>
      </c>
      <c r="E103" s="17" t="s">
        <v>19</v>
      </c>
      <c r="F103" s="18">
        <v>30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48</v>
      </c>
      <c r="E104" s="17" t="s">
        <v>24</v>
      </c>
      <c r="F104" s="18">
        <v>77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55</v>
      </c>
      <c r="E105" s="17" t="s">
        <v>24</v>
      </c>
      <c r="F105" s="18">
        <v>8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80</v>
      </c>
      <c r="E106" s="17" t="s">
        <v>24</v>
      </c>
      <c r="F106" s="18">
        <v>44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53</v>
      </c>
      <c r="E107" s="17" t="s">
        <v>51</v>
      </c>
      <c r="F107" s="18">
        <v>0.021000000000000001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64</v>
      </c>
      <c r="E108" s="17" t="s">
        <v>65</v>
      </c>
      <c r="F108" s="18">
        <v>30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40</v>
      </c>
      <c r="E109" s="17" t="s">
        <v>19</v>
      </c>
      <c r="F109" s="18">
        <v>0.59999999999999998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63</v>
      </c>
      <c r="E110" s="17" t="s">
        <v>24</v>
      </c>
      <c r="F110" s="18">
        <v>9.5999999999999996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81</v>
      </c>
      <c r="E111" s="17" t="s">
        <v>57</v>
      </c>
      <c r="F111" s="18">
        <v>23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15" t="s">
        <v>82</v>
      </c>
      <c r="D112" s="16"/>
      <c r="E112" s="17" t="s">
        <v>13</v>
      </c>
      <c r="F112" s="18">
        <v>1</v>
      </c>
      <c r="G112" s="19">
        <f>+G113+G114+G115+G116</f>
        <v>0</v>
      </c>
      <c r="H112" s="20"/>
      <c r="I112" s="21">
        <v>103</v>
      </c>
      <c r="J112" s="21">
        <v>3</v>
      </c>
    </row>
    <row r="113" ht="42" customHeight="1">
      <c r="A113" s="22"/>
      <c r="B113" s="23"/>
      <c r="C113" s="23"/>
      <c r="D113" s="24" t="s">
        <v>47</v>
      </c>
      <c r="E113" s="17" t="s">
        <v>19</v>
      </c>
      <c r="F113" s="18">
        <v>186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83</v>
      </c>
      <c r="E114" s="17" t="s">
        <v>19</v>
      </c>
      <c r="F114" s="18">
        <v>72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55</v>
      </c>
      <c r="E115" s="17" t="s">
        <v>24</v>
      </c>
      <c r="F115" s="18">
        <v>88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80</v>
      </c>
      <c r="E116" s="17" t="s">
        <v>24</v>
      </c>
      <c r="F116" s="18">
        <v>360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15" t="s">
        <v>84</v>
      </c>
      <c r="D117" s="16"/>
      <c r="E117" s="17" t="s">
        <v>13</v>
      </c>
      <c r="F117" s="18">
        <v>1</v>
      </c>
      <c r="G117" s="19">
        <f>+G118+G119+G120</f>
        <v>0</v>
      </c>
      <c r="H117" s="20"/>
      <c r="I117" s="21">
        <v>108</v>
      </c>
      <c r="J117" s="21">
        <v>3</v>
      </c>
    </row>
    <row r="118" ht="42" customHeight="1">
      <c r="A118" s="22"/>
      <c r="B118" s="23"/>
      <c r="C118" s="23"/>
      <c r="D118" s="24" t="s">
        <v>85</v>
      </c>
      <c r="E118" s="17" t="s">
        <v>24</v>
      </c>
      <c r="F118" s="18">
        <v>551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86</v>
      </c>
      <c r="E119" s="17" t="s">
        <v>24</v>
      </c>
      <c r="F119" s="18">
        <v>551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87</v>
      </c>
      <c r="E120" s="17" t="s">
        <v>24</v>
      </c>
      <c r="F120" s="18">
        <v>551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15" t="s">
        <v>88</v>
      </c>
      <c r="D121" s="16"/>
      <c r="E121" s="17" t="s">
        <v>13</v>
      </c>
      <c r="F121" s="18">
        <v>1</v>
      </c>
      <c r="G121" s="19">
        <f>+G122+G123+G124</f>
        <v>0</v>
      </c>
      <c r="H121" s="20"/>
      <c r="I121" s="21">
        <v>112</v>
      </c>
      <c r="J121" s="21">
        <v>3</v>
      </c>
    </row>
    <row r="122" ht="42" customHeight="1">
      <c r="A122" s="22"/>
      <c r="B122" s="23"/>
      <c r="C122" s="23"/>
      <c r="D122" s="24" t="s">
        <v>89</v>
      </c>
      <c r="E122" s="17" t="s">
        <v>59</v>
      </c>
      <c r="F122" s="18">
        <v>38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90</v>
      </c>
      <c r="E123" s="17" t="s">
        <v>57</v>
      </c>
      <c r="F123" s="18">
        <v>111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91</v>
      </c>
      <c r="E124" s="17" t="s">
        <v>92</v>
      </c>
      <c r="F124" s="18">
        <v>38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15" t="s">
        <v>93</v>
      </c>
      <c r="D125" s="16"/>
      <c r="E125" s="17" t="s">
        <v>13</v>
      </c>
      <c r="F125" s="18">
        <v>1</v>
      </c>
      <c r="G125" s="19">
        <f>+G126+G127</f>
        <v>0</v>
      </c>
      <c r="H125" s="20"/>
      <c r="I125" s="21">
        <v>116</v>
      </c>
      <c r="J125" s="21">
        <v>3</v>
      </c>
    </row>
    <row r="126" ht="42" customHeight="1">
      <c r="A126" s="22"/>
      <c r="B126" s="23"/>
      <c r="C126" s="23"/>
      <c r="D126" s="24" t="s">
        <v>81</v>
      </c>
      <c r="E126" s="17" t="s">
        <v>57</v>
      </c>
      <c r="F126" s="18">
        <v>22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23"/>
      <c r="D127" s="24" t="s">
        <v>94</v>
      </c>
      <c r="E127" s="17" t="s">
        <v>57</v>
      </c>
      <c r="F127" s="18">
        <v>17</v>
      </c>
      <c r="G127" s="25"/>
      <c r="H127" s="20"/>
      <c r="I127" s="21">
        <v>118</v>
      </c>
      <c r="J127" s="21">
        <v>4</v>
      </c>
    </row>
    <row r="128" ht="42" customHeight="1">
      <c r="A128" s="14" t="s">
        <v>95</v>
      </c>
      <c r="B128" s="15"/>
      <c r="C128" s="15"/>
      <c r="D128" s="16"/>
      <c r="E128" s="17" t="s">
        <v>13</v>
      </c>
      <c r="F128" s="18">
        <v>1</v>
      </c>
      <c r="G128" s="19">
        <f>+G129</f>
        <v>0</v>
      </c>
      <c r="H128" s="20"/>
      <c r="I128" s="21">
        <v>119</v>
      </c>
      <c r="J128" s="21">
        <v>1</v>
      </c>
    </row>
    <row r="129" ht="42" customHeight="1">
      <c r="A129" s="22"/>
      <c r="B129" s="15" t="s">
        <v>96</v>
      </c>
      <c r="C129" s="15"/>
      <c r="D129" s="16"/>
      <c r="E129" s="17" t="s">
        <v>13</v>
      </c>
      <c r="F129" s="18">
        <v>1</v>
      </c>
      <c r="G129" s="19">
        <f>+G130+G132+G134+G136</f>
        <v>0</v>
      </c>
      <c r="H129" s="20"/>
      <c r="I129" s="21">
        <v>120</v>
      </c>
      <c r="J129" s="21">
        <v>2</v>
      </c>
    </row>
    <row r="130" ht="42" customHeight="1">
      <c r="A130" s="22"/>
      <c r="B130" s="23"/>
      <c r="C130" s="15" t="s">
        <v>97</v>
      </c>
      <c r="D130" s="16"/>
      <c r="E130" s="17" t="s">
        <v>13</v>
      </c>
      <c r="F130" s="18">
        <v>1</v>
      </c>
      <c r="G130" s="19">
        <f>+G131</f>
        <v>0</v>
      </c>
      <c r="H130" s="20"/>
      <c r="I130" s="21">
        <v>121</v>
      </c>
      <c r="J130" s="21">
        <v>3</v>
      </c>
    </row>
    <row r="131" ht="42" customHeight="1">
      <c r="A131" s="22"/>
      <c r="B131" s="23"/>
      <c r="C131" s="23"/>
      <c r="D131" s="24" t="s">
        <v>98</v>
      </c>
      <c r="E131" s="17" t="s">
        <v>99</v>
      </c>
      <c r="F131" s="18">
        <v>80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15" t="s">
        <v>100</v>
      </c>
      <c r="D132" s="16"/>
      <c r="E132" s="17" t="s">
        <v>13</v>
      </c>
      <c r="F132" s="18">
        <v>1</v>
      </c>
      <c r="G132" s="19">
        <f>+G133</f>
        <v>0</v>
      </c>
      <c r="H132" s="20"/>
      <c r="I132" s="21">
        <v>123</v>
      </c>
      <c r="J132" s="21">
        <v>3</v>
      </c>
    </row>
    <row r="133" ht="42" customHeight="1">
      <c r="A133" s="22"/>
      <c r="B133" s="23"/>
      <c r="C133" s="23"/>
      <c r="D133" s="24" t="s">
        <v>100</v>
      </c>
      <c r="E133" s="17" t="s">
        <v>13</v>
      </c>
      <c r="F133" s="18">
        <v>1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15" t="s">
        <v>101</v>
      </c>
      <c r="D134" s="16"/>
      <c r="E134" s="17" t="s">
        <v>13</v>
      </c>
      <c r="F134" s="18">
        <v>1</v>
      </c>
      <c r="G134" s="19">
        <f>+G135</f>
        <v>0</v>
      </c>
      <c r="H134" s="20"/>
      <c r="I134" s="21">
        <v>125</v>
      </c>
      <c r="J134" s="21">
        <v>3</v>
      </c>
    </row>
    <row r="135" ht="42" customHeight="1">
      <c r="A135" s="22"/>
      <c r="B135" s="23"/>
      <c r="C135" s="23"/>
      <c r="D135" s="24" t="s">
        <v>102</v>
      </c>
      <c r="E135" s="17" t="s">
        <v>13</v>
      </c>
      <c r="F135" s="18">
        <v>1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15" t="s">
        <v>103</v>
      </c>
      <c r="D136" s="16"/>
      <c r="E136" s="17" t="s">
        <v>13</v>
      </c>
      <c r="F136" s="18">
        <v>1</v>
      </c>
      <c r="G136" s="19">
        <f>+G137+G138+G139+G140+G141+G142</f>
        <v>0</v>
      </c>
      <c r="H136" s="20"/>
      <c r="I136" s="21">
        <v>127</v>
      </c>
      <c r="J136" s="21">
        <v>3</v>
      </c>
    </row>
    <row r="137" ht="42" customHeight="1">
      <c r="A137" s="22"/>
      <c r="B137" s="23"/>
      <c r="C137" s="23"/>
      <c r="D137" s="24" t="s">
        <v>104</v>
      </c>
      <c r="E137" s="17" t="s">
        <v>19</v>
      </c>
      <c r="F137" s="18">
        <v>20</v>
      </c>
      <c r="G137" s="25"/>
      <c r="H137" s="20"/>
      <c r="I137" s="21">
        <v>128</v>
      </c>
      <c r="J137" s="21">
        <v>4</v>
      </c>
    </row>
    <row r="138" ht="42" customHeight="1">
      <c r="A138" s="22"/>
      <c r="B138" s="23"/>
      <c r="C138" s="23"/>
      <c r="D138" s="24" t="s">
        <v>105</v>
      </c>
      <c r="E138" s="17" t="s">
        <v>19</v>
      </c>
      <c r="F138" s="18">
        <v>260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106</v>
      </c>
      <c r="E139" s="17" t="s">
        <v>19</v>
      </c>
      <c r="F139" s="18">
        <v>220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23"/>
      <c r="C140" s="23"/>
      <c r="D140" s="24" t="s">
        <v>107</v>
      </c>
      <c r="E140" s="17" t="s">
        <v>24</v>
      </c>
      <c r="F140" s="18">
        <v>1245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23"/>
      <c r="D141" s="24" t="s">
        <v>108</v>
      </c>
      <c r="E141" s="17" t="s">
        <v>19</v>
      </c>
      <c r="F141" s="18">
        <v>4</v>
      </c>
      <c r="G141" s="25"/>
      <c r="H141" s="20"/>
      <c r="I141" s="21">
        <v>132</v>
      </c>
      <c r="J141" s="21">
        <v>4</v>
      </c>
    </row>
    <row r="142" ht="42" customHeight="1">
      <c r="A142" s="22"/>
      <c r="B142" s="23"/>
      <c r="C142" s="23"/>
      <c r="D142" s="24" t="s">
        <v>109</v>
      </c>
      <c r="E142" s="17" t="s">
        <v>24</v>
      </c>
      <c r="F142" s="18">
        <v>1245</v>
      </c>
      <c r="G142" s="25"/>
      <c r="H142" s="20"/>
      <c r="I142" s="21">
        <v>133</v>
      </c>
      <c r="J142" s="21">
        <v>4</v>
      </c>
    </row>
    <row r="143" ht="42" customHeight="1">
      <c r="A143" s="14" t="s">
        <v>110</v>
      </c>
      <c r="B143" s="15"/>
      <c r="C143" s="15"/>
      <c r="D143" s="16"/>
      <c r="E143" s="17" t="s">
        <v>13</v>
      </c>
      <c r="F143" s="18">
        <v>1</v>
      </c>
      <c r="G143" s="19">
        <f>+G144+G146</f>
        <v>0</v>
      </c>
      <c r="H143" s="20"/>
      <c r="I143" s="21">
        <v>134</v>
      </c>
      <c r="J143" s="21"/>
    </row>
    <row r="144" ht="42" customHeight="1">
      <c r="A144" s="14" t="s">
        <v>111</v>
      </c>
      <c r="B144" s="15"/>
      <c r="C144" s="15"/>
      <c r="D144" s="16"/>
      <c r="E144" s="17" t="s">
        <v>13</v>
      </c>
      <c r="F144" s="18">
        <v>1</v>
      </c>
      <c r="G144" s="19">
        <f>+G145</f>
        <v>0</v>
      </c>
      <c r="H144" s="20"/>
      <c r="I144" s="21">
        <v>135</v>
      </c>
      <c r="J144" s="21">
        <v>200</v>
      </c>
    </row>
    <row r="145" ht="42" customHeight="1">
      <c r="A145" s="14" t="s">
        <v>112</v>
      </c>
      <c r="B145" s="15"/>
      <c r="C145" s="15"/>
      <c r="D145" s="16"/>
      <c r="E145" s="17" t="s">
        <v>13</v>
      </c>
      <c r="F145" s="18">
        <v>1</v>
      </c>
      <c r="G145" s="25"/>
      <c r="H145" s="20"/>
      <c r="I145" s="21">
        <v>136</v>
      </c>
      <c r="J145" s="21"/>
    </row>
    <row r="146" ht="42" customHeight="1">
      <c r="A146" s="14" t="s">
        <v>113</v>
      </c>
      <c r="B146" s="15"/>
      <c r="C146" s="15"/>
      <c r="D146" s="16"/>
      <c r="E146" s="17" t="s">
        <v>13</v>
      </c>
      <c r="F146" s="18">
        <v>1</v>
      </c>
      <c r="G146" s="19">
        <f>+G147</f>
        <v>0</v>
      </c>
      <c r="H146" s="20"/>
      <c r="I146" s="21">
        <v>137</v>
      </c>
      <c r="J146" s="21">
        <v>210</v>
      </c>
    </row>
    <row r="147" ht="42" customHeight="1">
      <c r="A147" s="14" t="s">
        <v>114</v>
      </c>
      <c r="B147" s="15"/>
      <c r="C147" s="15"/>
      <c r="D147" s="16"/>
      <c r="E147" s="17" t="s">
        <v>13</v>
      </c>
      <c r="F147" s="18">
        <v>1</v>
      </c>
      <c r="G147" s="25"/>
      <c r="H147" s="20"/>
      <c r="I147" s="21">
        <v>138</v>
      </c>
      <c r="J147" s="21"/>
    </row>
    <row r="148" ht="42" customHeight="1">
      <c r="A148" s="14" t="s">
        <v>115</v>
      </c>
      <c r="B148" s="15"/>
      <c r="C148" s="15"/>
      <c r="D148" s="16"/>
      <c r="E148" s="17" t="s">
        <v>13</v>
      </c>
      <c r="F148" s="18">
        <v>1</v>
      </c>
      <c r="G148" s="25"/>
      <c r="H148" s="20"/>
      <c r="I148" s="21">
        <v>139</v>
      </c>
      <c r="J148" s="21">
        <v>220</v>
      </c>
    </row>
    <row r="149" ht="42" customHeight="1">
      <c r="A149" s="14" t="s">
        <v>116</v>
      </c>
      <c r="B149" s="15"/>
      <c r="C149" s="15"/>
      <c r="D149" s="16"/>
      <c r="E149" s="17" t="s">
        <v>13</v>
      </c>
      <c r="F149" s="18">
        <v>1</v>
      </c>
      <c r="G149" s="19">
        <f>+G150</f>
        <v>0</v>
      </c>
      <c r="H149" s="20"/>
      <c r="I149" s="21">
        <v>140</v>
      </c>
      <c r="J149" s="21">
        <v>1</v>
      </c>
    </row>
    <row r="150" ht="42" customHeight="1">
      <c r="A150" s="22"/>
      <c r="B150" s="15" t="s">
        <v>117</v>
      </c>
      <c r="C150" s="15"/>
      <c r="D150" s="16"/>
      <c r="E150" s="17" t="s">
        <v>13</v>
      </c>
      <c r="F150" s="18">
        <v>1</v>
      </c>
      <c r="G150" s="19">
        <f>+G151</f>
        <v>0</v>
      </c>
      <c r="H150" s="20"/>
      <c r="I150" s="21">
        <v>141</v>
      </c>
      <c r="J150" s="21">
        <v>2</v>
      </c>
    </row>
    <row r="151" ht="42" customHeight="1">
      <c r="A151" s="22"/>
      <c r="B151" s="23"/>
      <c r="C151" s="15" t="s">
        <v>117</v>
      </c>
      <c r="D151" s="16"/>
      <c r="E151" s="17" t="s">
        <v>13</v>
      </c>
      <c r="F151" s="18">
        <v>1</v>
      </c>
      <c r="G151" s="19">
        <f>+G152+G153</f>
        <v>0</v>
      </c>
      <c r="H151" s="20"/>
      <c r="I151" s="21">
        <v>142</v>
      </c>
      <c r="J151" s="21">
        <v>3</v>
      </c>
    </row>
    <row r="152" ht="42" customHeight="1">
      <c r="A152" s="22"/>
      <c r="B152" s="23"/>
      <c r="C152" s="23"/>
      <c r="D152" s="24" t="s">
        <v>118</v>
      </c>
      <c r="E152" s="17" t="s">
        <v>13</v>
      </c>
      <c r="F152" s="18">
        <v>1</v>
      </c>
      <c r="G152" s="25"/>
      <c r="H152" s="20"/>
      <c r="I152" s="21">
        <v>143</v>
      </c>
      <c r="J152" s="21">
        <v>4</v>
      </c>
    </row>
    <row r="153" ht="42" customHeight="1">
      <c r="A153" s="22"/>
      <c r="B153" s="23"/>
      <c r="C153" s="23"/>
      <c r="D153" s="24" t="s">
        <v>119</v>
      </c>
      <c r="E153" s="17" t="s">
        <v>13</v>
      </c>
      <c r="F153" s="18">
        <v>1</v>
      </c>
      <c r="G153" s="25"/>
      <c r="H153" s="20"/>
      <c r="I153" s="21">
        <v>144</v>
      </c>
      <c r="J153" s="21">
        <v>4</v>
      </c>
    </row>
    <row r="154" ht="42" customHeight="1">
      <c r="A154" s="14" t="s">
        <v>120</v>
      </c>
      <c r="B154" s="15"/>
      <c r="C154" s="15"/>
      <c r="D154" s="16"/>
      <c r="E154" s="17" t="s">
        <v>13</v>
      </c>
      <c r="F154" s="18">
        <v>1</v>
      </c>
      <c r="G154" s="19">
        <f>+G10+G148+G149</f>
        <v>0</v>
      </c>
      <c r="H154" s="20"/>
      <c r="I154" s="21">
        <v>145</v>
      </c>
      <c r="J154" s="21">
        <v>30</v>
      </c>
    </row>
    <row r="155" ht="42" customHeight="1">
      <c r="A155" s="26" t="s">
        <v>121</v>
      </c>
      <c r="B155" s="27"/>
      <c r="C155" s="27"/>
      <c r="D155" s="28"/>
      <c r="E155" s="29" t="s">
        <v>122</v>
      </c>
      <c r="F155" s="30" t="s">
        <v>122</v>
      </c>
      <c r="G155" s="31">
        <f>G154</f>
        <v>0</v>
      </c>
      <c r="I155" s="32">
        <v>146</v>
      </c>
      <c r="J155" s="32">
        <v>90</v>
      </c>
    </row>
    <row r="156" ht="42" customHeight="1"/>
    <row r="157" ht="42" customHeight="1"/>
  </sheetData>
  <sheetProtection sheet="1" objects="1" scenarios="1" spinCount="100000" saltValue="wB8fv7CwcjqbLwf6IXtz3PJrK/fdYYFuVe9Kv/AUghrcSDenPFp6v1j1KGu5IST2hUfgnDG85rwMLwhis8ufzw==" hashValue="ITPGkOgnHsO8MsoOBG5He1Gexzavv22afhIeaIIAUvERKH6xi/PnB1UA+kBPxX94GtPN5nZ5hrArDKezHcwHPA==" algorithmName="SHA-512" password="FD80"/>
  <mergeCells count="51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22:D22"/>
    <mergeCell ref="C29:D29"/>
    <mergeCell ref="C31:D31"/>
    <mergeCell ref="B33:D33"/>
    <mergeCell ref="C34:D34"/>
    <mergeCell ref="B37:D37"/>
    <mergeCell ref="C38:D38"/>
    <mergeCell ref="C44:D44"/>
    <mergeCell ref="C56:D56"/>
    <mergeCell ref="C68:D68"/>
    <mergeCell ref="C74:D74"/>
    <mergeCell ref="B79:D79"/>
    <mergeCell ref="C80:D80"/>
    <mergeCell ref="C82:D82"/>
    <mergeCell ref="B87:D87"/>
    <mergeCell ref="C88:D88"/>
    <mergeCell ref="C93:D93"/>
    <mergeCell ref="B100:D100"/>
    <mergeCell ref="C101:D101"/>
    <mergeCell ref="C112:D112"/>
    <mergeCell ref="C117:D117"/>
    <mergeCell ref="C121:D121"/>
    <mergeCell ref="C125:D125"/>
    <mergeCell ref="A128:D128"/>
    <mergeCell ref="B129:D129"/>
    <mergeCell ref="C130:D130"/>
    <mergeCell ref="C132:D132"/>
    <mergeCell ref="C134:D134"/>
    <mergeCell ref="C136:D136"/>
    <mergeCell ref="A143:D143"/>
    <mergeCell ref="A144:D144"/>
    <mergeCell ref="A145:D145"/>
    <mergeCell ref="A146:D146"/>
    <mergeCell ref="A147:D147"/>
    <mergeCell ref="A148:D148"/>
    <mergeCell ref="A149:D149"/>
    <mergeCell ref="B150:D150"/>
    <mergeCell ref="C151:D151"/>
    <mergeCell ref="A154:D154"/>
    <mergeCell ref="A155:D1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miyamoto taisei</cp:lastModifiedBy>
  <cp:lastPrinted>2020-10-12T05:07:54Z</cp:lastPrinted>
  <dcterms:created xsi:type="dcterms:W3CDTF">2014-01-09T08:55:00Z</dcterms:created>
  <dcterms:modified xsi:type="dcterms:W3CDTF">2026-01-30T06:13:05Z</dcterms:modified>
</cp:coreProperties>
</file>